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ng_nguon" sheetId="1" state="visible" r:id="rId1"/>
    <sheet xmlns:r="http://schemas.openxmlformats.org/officeDocument/2006/relationships" name="Tong_hop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013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12" customWidth="1" min="3" max="3"/>
    <col width="14" customWidth="1" min="4" max="4"/>
    <col width="16" customWidth="1" min="5" max="5"/>
    <col width="16" customWidth="1" min="6" max="6"/>
    <col width="44" customWidth="1" min="7" max="7"/>
  </cols>
  <sheetData>
    <row r="1">
      <c r="A1" s="1" t="inlineStr">
        <is>
          <t>Tháng</t>
        </is>
      </c>
      <c r="B1" s="1" t="inlineStr">
        <is>
          <t>Phiên bản</t>
        </is>
      </c>
      <c r="C1" s="1" t="inlineStr">
        <is>
          <t>Ngày nhận</t>
        </is>
      </c>
      <c r="D1" s="1" t="inlineStr">
        <is>
          <t>Trạng thái</t>
        </is>
      </c>
      <c r="E1" s="1" t="inlineStr">
        <is>
          <t>Doanh thu</t>
        </is>
      </c>
      <c r="F1" s="1" t="inlineStr">
        <is>
          <t>Chi phí</t>
        </is>
      </c>
      <c r="G1" s="1" t="inlineStr">
        <is>
          <t>Ghi chú</t>
        </is>
      </c>
    </row>
    <row r="2">
      <c r="A2" t="n">
        <v>1</v>
      </c>
      <c r="B2" t="inlineStr">
        <is>
          <t>v1</t>
        </is>
      </c>
      <c r="C2" t="inlineStr">
        <is>
          <t>05/02/2025</t>
        </is>
      </c>
      <c r="D2" t="inlineStr">
        <is>
          <t>Đã chốt</t>
        </is>
      </c>
      <c r="E2" s="2" t="n">
        <v>812000000</v>
      </c>
      <c r="F2" s="2" t="n">
        <v>701000000</v>
      </c>
      <c r="G2" t="inlineStr"/>
    </row>
    <row r="3">
      <c r="A3" t="n">
        <v>2</v>
      </c>
      <c r="B3" t="inlineStr">
        <is>
          <t>v1</t>
        </is>
      </c>
      <c r="C3" t="inlineStr">
        <is>
          <t>06/03/2025</t>
        </is>
      </c>
      <c r="D3" t="inlineStr">
        <is>
          <t>Đã chốt</t>
        </is>
      </c>
      <c r="E3" s="2" t="n">
        <v>655000000</v>
      </c>
      <c r="F3" s="2" t="n">
        <v>598000000</v>
      </c>
      <c r="G3" t="inlineStr">
        <is>
          <t>Tết</t>
        </is>
      </c>
    </row>
    <row r="4">
      <c r="A4" t="n">
        <v>3</v>
      </c>
      <c r="B4" t="inlineStr">
        <is>
          <t>v1</t>
        </is>
      </c>
      <c r="C4" t="inlineStr">
        <is>
          <t>04/04/2025</t>
        </is>
      </c>
      <c r="D4" t="inlineStr">
        <is>
          <t>Đã chốt</t>
        </is>
      </c>
      <c r="E4" s="2" t="n">
        <v>790000000</v>
      </c>
      <c r="F4" s="2" t="n">
        <v>688000000</v>
      </c>
      <c r="G4" t="inlineStr"/>
    </row>
    <row r="5">
      <c r="A5" t="n">
        <v>4</v>
      </c>
      <c r="B5" t="inlineStr">
        <is>
          <t>v1</t>
        </is>
      </c>
      <c r="C5" t="inlineStr">
        <is>
          <t>06/05/2025</t>
        </is>
      </c>
      <c r="D5" t="inlineStr">
        <is>
          <t>Đã chốt</t>
        </is>
      </c>
      <c r="E5" s="2" t="n">
        <v>804000000</v>
      </c>
      <c r="F5" s="2" t="n">
        <v>702000000</v>
      </c>
      <c r="G5" t="inlineStr"/>
    </row>
    <row r="6">
      <c r="A6" t="n">
        <v>5</v>
      </c>
      <c r="B6" t="inlineStr">
        <is>
          <t>v1</t>
        </is>
      </c>
      <c r="C6" t="inlineStr">
        <is>
          <t>05/06/2025</t>
        </is>
      </c>
      <c r="D6" t="inlineStr">
        <is>
          <t>Đã chốt</t>
        </is>
      </c>
      <c r="E6" s="2" t="n">
        <v>836000000</v>
      </c>
      <c r="F6" s="2" t="n">
        <v>719000000</v>
      </c>
      <c r="G6" t="inlineStr"/>
    </row>
    <row r="7">
      <c r="A7" t="n">
        <v>6</v>
      </c>
      <c r="B7" t="inlineStr">
        <is>
          <t>v1</t>
        </is>
      </c>
      <c r="C7" t="inlineStr">
        <is>
          <t>04/07/2025</t>
        </is>
      </c>
      <c r="D7" t="inlineStr">
        <is>
          <t>Đã chốt</t>
        </is>
      </c>
      <c r="E7" s="2" t="n">
        <v>851000000</v>
      </c>
      <c r="F7" s="2" t="n">
        <v>730000000</v>
      </c>
      <c r="G7" t="inlineStr"/>
    </row>
    <row r="8">
      <c r="A8" t="n">
        <v>7</v>
      </c>
      <c r="B8" t="inlineStr">
        <is>
          <t>v1</t>
        </is>
      </c>
      <c r="C8" t="inlineStr">
        <is>
          <t>05/08/2025</t>
        </is>
      </c>
      <c r="D8" t="inlineStr">
        <is>
          <t>Đã chốt</t>
        </is>
      </c>
      <c r="E8" s="2" t="n">
        <v>829000000</v>
      </c>
      <c r="F8" s="2" t="n">
        <v>722000000</v>
      </c>
      <c r="G8" t="inlineStr"/>
    </row>
    <row r="9">
      <c r="A9" t="n">
        <v>8</v>
      </c>
      <c r="B9" t="inlineStr">
        <is>
          <t>v1</t>
        </is>
      </c>
      <c r="C9" t="inlineStr">
        <is>
          <t>05/09/2025</t>
        </is>
      </c>
      <c r="D9" t="inlineStr">
        <is>
          <t>Đã chốt</t>
        </is>
      </c>
      <c r="E9" s="2" t="n">
        <v>842000000</v>
      </c>
      <c r="F9" s="2" t="n">
        <v>731000000</v>
      </c>
      <c r="G9" t="inlineStr"/>
    </row>
    <row r="10">
      <c r="A10" t="n">
        <v>9</v>
      </c>
      <c r="B10" t="inlineStr">
        <is>
          <t>v1</t>
        </is>
      </c>
      <c r="C10" t="inlineStr">
        <is>
          <t>06/10/2025</t>
        </is>
      </c>
      <c r="D10" t="inlineStr">
        <is>
          <t>Đã chốt</t>
        </is>
      </c>
      <c r="E10" s="2" t="n">
        <v>866000000</v>
      </c>
      <c r="F10" s="2" t="n">
        <v>744000000</v>
      </c>
      <c r="G10" t="inlineStr"/>
    </row>
    <row r="11">
      <c r="A11" t="n">
        <v>10</v>
      </c>
      <c r="B11" t="inlineStr">
        <is>
          <t>v1</t>
        </is>
      </c>
      <c r="C11" t="inlineStr">
        <is>
          <t>05/11/2025</t>
        </is>
      </c>
      <c r="D11" t="inlineStr">
        <is>
          <t>Đã thay thế</t>
        </is>
      </c>
      <c r="E11" s="2" t="n">
        <v>889000000</v>
      </c>
      <c r="F11" s="2" t="n">
        <v>760000000</v>
      </c>
      <c r="G11" t="inlineStr">
        <is>
          <t>Bản đầu, chưa ghi chi phí sửa chữa</t>
        </is>
      </c>
    </row>
    <row r="12">
      <c r="A12" t="n">
        <v>10</v>
      </c>
      <c r="B12" t="inlineStr">
        <is>
          <t>v2</t>
        </is>
      </c>
      <c r="C12" t="inlineStr">
        <is>
          <t>12/11/2025</t>
        </is>
      </c>
      <c r="D12" t="inlineStr">
        <is>
          <t>Đã chốt</t>
        </is>
      </c>
      <c r="E12" s="2" t="n">
        <v>889000000</v>
      </c>
      <c r="F12" s="2" t="n">
        <v>781500000</v>
      </c>
      <c r="G12" t="inlineStr">
        <is>
          <t>Thêm 21.500.000 chi phí sửa chữa</t>
        </is>
      </c>
    </row>
    <row r="13">
      <c r="A13" t="n">
        <v>11</v>
      </c>
      <c r="B13" t="inlineStr">
        <is>
          <t>v1</t>
        </is>
      </c>
      <c r="C13" t="inlineStr">
        <is>
          <t>05/12/2025</t>
        </is>
      </c>
      <c r="D13" t="inlineStr">
        <is>
          <t>Đã chốt</t>
        </is>
      </c>
      <c r="E13" s="2" t="n">
        <v>902000000</v>
      </c>
      <c r="F13" s="2" t="n">
        <v>772000000</v>
      </c>
      <c r="G13" t="inlineStr"/>
    </row>
    <row r="14">
      <c r="A14" t="n">
        <v>12</v>
      </c>
      <c r="B14" t="inlineStr"/>
      <c r="C14" t="inlineStr"/>
      <c r="D14" t="inlineStr">
        <is>
          <t>Chưa có</t>
        </is>
      </c>
      <c r="E14" s="2" t="n"/>
      <c r="F14" s="2" t="n"/>
      <c r="G14" t="inlineStr">
        <is>
          <t>Chưa khóa sổ tại ngày lập báo cáo 06/01/2026</t>
        </is>
      </c>
    </row>
    <row r="16">
      <c r="A16" t="inlineStr">
        <is>
          <t>Dữ liệu giả lập của AI Thạo Việc.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40" customWidth="1" min="3" max="3"/>
  </cols>
  <sheetData>
    <row r="1">
      <c r="A1" s="1" t="inlineStr">
        <is>
          <t>Chỉ tiêu</t>
        </is>
      </c>
      <c r="B1" s="1" t="inlineStr">
        <is>
          <t>Giá trị</t>
        </is>
      </c>
      <c r="C1" s="1" t="inlineStr">
        <is>
          <t>Ghi chú</t>
        </is>
      </c>
    </row>
    <row r="2">
      <c r="A2" t="inlineStr">
        <is>
          <t>Số tháng đã chốt</t>
        </is>
      </c>
      <c r="B2">
        <f>COUNTIF(Bang_nguon!D:D,"Đã chốt")</f>
        <v/>
      </c>
      <c r="C2" t="inlineStr">
        <is>
          <t>Chỉ đếm bản Đã chốt</t>
        </is>
      </c>
    </row>
    <row r="3">
      <c r="A3" t="inlineStr">
        <is>
          <t>Tháng chưa có số liệu</t>
        </is>
      </c>
      <c r="B3" s="2">
        <f>COUNTIF(Bang_nguon!D:D,"Chưa có")</f>
        <v/>
      </c>
      <c r="C3" t="inlineStr">
        <is>
          <t>Không được coi là 0</t>
        </is>
      </c>
    </row>
    <row r="4">
      <c r="A4" t="inlineStr">
        <is>
          <t>Doanh thu các tháng đã chốt</t>
        </is>
      </c>
      <c r="B4" s="2">
        <f>SUMIF(Bang_nguon!D:D,"Đã chốt",Bang_nguon!E:E)</f>
        <v/>
      </c>
      <c r="C4" t="inlineStr">
        <is>
          <t>Tổng 11 tháng, không phải cả năm</t>
        </is>
      </c>
    </row>
    <row r="5">
      <c r="A5" t="inlineStr">
        <is>
          <t>Chi phí các tháng đã chốt</t>
        </is>
      </c>
      <c r="B5" s="2">
        <f>SUMIF(Bang_nguon!D:D,"Đã chốt",Bang_nguon!F:F)</f>
        <v/>
      </c>
      <c r="C5" t="inlineStr"/>
    </row>
    <row r="6">
      <c r="A6" t="inlineStr">
        <is>
          <t>Doanh thu trừ chi phí, 11 tháng</t>
        </is>
      </c>
      <c r="B6" s="2">
        <f>B4-B5</f>
        <v/>
      </c>
      <c r="C6" t="inlineStr">
        <is>
          <t>Không phải lợi nhuận kế toán</t>
        </is>
      </c>
    </row>
    <row r="7">
      <c r="A7" t="inlineStr">
        <is>
          <t>Số dòng thuộc tháng có hơn một bản Đã chốt</t>
        </is>
      </c>
      <c r="B7" s="2">
        <f>SUMPRODUCT(--(COUNTIFS(Bang_nguon!A2:A14,Bang_nguon!A2:A14,Bang_nguon!D2:D14,"Đã chốt")&gt;1))</f>
        <v/>
      </c>
      <c r="C7" t="inlineStr">
        <is>
          <t>Phải bằng 0</t>
        </is>
      </c>
    </row>
    <row r="8">
      <c r="A8" t="inlineStr">
        <is>
          <t>Kế hoạch tháng 12: doanh thu</t>
        </is>
      </c>
      <c r="B8" s="2" t="n">
        <v>980000000</v>
      </c>
      <c r="C8" t="inlineStr">
        <is>
          <t>Số kế hoạch, KHÔNG cộng vào số thực</t>
        </is>
      </c>
    </row>
    <row r="9">
      <c r="A9" t="inlineStr">
        <is>
          <t>Kế hoạch tháng 12: chi phí</t>
        </is>
      </c>
      <c r="B9" s="2" t="n">
        <v>820000000</v>
      </c>
      <c r="C9" t="inlineStr">
        <is>
          <t>Số kế hoạch, KHÔNG cộng vào số thực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2026-10-05T18:10:46Z</dcterms:created>
  <dcterms:modified xmlns:dcterms="http://purl.org/dc/terms/" xmlns:xsi="http://www.w3.org/2001/XMLSchema-instance" xsi:type="dcterms:W3CDTF">2026-10-05T18:10:46Z</dcterms:modified>
</cp:coreProperties>
</file>