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_hoach" sheetId="1" state="visible" r:id="rId1"/>
    <sheet xmlns:r="http://schemas.openxmlformats.org/officeDocument/2006/relationships" name="Nhat_ky" sheetId="2" state="visible" r:id="rId2"/>
    <sheet xmlns:r="http://schemas.openxmlformats.org/officeDocument/2006/relationships" name="Tong_hop" sheetId="3" state="visible" r:id="rId3"/>
    <sheet xmlns:r="http://schemas.openxmlformats.org/officeDocument/2006/relationships" name="Vi_du_cach_dien" sheetId="4" state="visible" r:id="rId4"/>
    <sheet xmlns:r="http://schemas.openxmlformats.org/officeDocument/2006/relationships" name="Tong_hop_vi_du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0131A"/>
      </patternFill>
    </fill>
    <fill>
      <patternFill patternType="solid">
        <fgColor rgb="00FFF1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9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Mục</t>
        </is>
      </c>
      <c r="B1" s="1" t="inlineStr">
        <is>
          <t>Điền</t>
        </is>
      </c>
    </row>
    <row r="2">
      <c r="A2" t="inlineStr">
        <is>
          <t>Việc thử</t>
        </is>
      </c>
      <c r="B2" t="inlineStr">
        <is>
          <t>[ví dụ: đối chiếu sao kê tài khoản thu tiền hàng]</t>
        </is>
      </c>
    </row>
    <row r="3">
      <c r="A3" t="inlineStr">
        <is>
          <t>Giả thuyết</t>
        </is>
      </c>
      <c r="B3" t="inlineStr">
        <is>
          <t>[ví dụ: AI cho nhóm dòng nội dung lộn xộn giúp giảm tổng thời gian mà không tăng lỗi]</t>
        </is>
      </c>
    </row>
    <row r="4">
      <c r="A4" t="inlineStr">
        <is>
          <t>Cách làm cũ (đối chứng)</t>
        </is>
      </c>
      <c r="B4" t="inlineStr">
        <is>
          <t>[mô tả]</t>
        </is>
      </c>
    </row>
    <row r="5">
      <c r="A5" t="inlineStr">
        <is>
          <t>Cách làm có AI</t>
        </is>
      </c>
      <c r="B5" t="inlineStr">
        <is>
          <t>[công cụ, gói, cài đặt dữ liệu đã duyệt]</t>
        </is>
      </c>
    </row>
    <row r="6">
      <c r="A6" t="inlineStr">
        <is>
          <t>Dữ liệu dùng thử</t>
        </is>
      </c>
      <c r="B6" t="inlineStr">
        <is>
          <t>[giả lập hoặc dữ liệu được phép, phạm vi]</t>
        </is>
      </c>
    </row>
    <row r="7">
      <c r="A7" t="inlineStr">
        <is>
          <t>Người làm</t>
        </is>
      </c>
      <c r="B7" t="inlineStr">
        <is>
          <t>[tên vai trò]</t>
        </is>
      </c>
    </row>
    <row r="8">
      <c r="A8" t="inlineStr">
        <is>
          <t>Người kiểm đáp án</t>
        </is>
      </c>
      <c r="B8" t="inlineStr">
        <is>
          <t>[tên vai trò, không phải người làm]</t>
        </is>
      </c>
    </row>
    <row r="9">
      <c r="A9" t="inlineStr">
        <is>
          <t>Thời gian</t>
        </is>
      </c>
      <c r="B9" t="inlineStr">
        <is>
          <t>10 ngày làm việc, xen kẽ cách cũ và cách có AI theo lô</t>
        </is>
      </c>
    </row>
    <row r="10">
      <c r="A10" t="inlineStr">
        <is>
          <t>Ngưỡng tiếp tục</t>
        </is>
      </c>
      <c r="B10" t="inlineStr">
        <is>
          <t>Tổng phút mỗi mục giảm ít nhất 20% VÀ lỗi bỏ sót không tăng (điền ngưỡng của đơn vị)</t>
        </is>
      </c>
    </row>
    <row r="11">
      <c r="A11" t="inlineStr">
        <is>
          <t>Điều kiện dừng sớm</t>
        </is>
      </c>
      <c r="B11" t="inlineStr">
        <is>
          <t>Có lỗi lọt qua người kiểm ảnh hưởng số liệu, hoặc vi phạm phạm vi dữ liệu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40" customWidth="1" min="11" max="11"/>
  </cols>
  <sheetData>
    <row r="1">
      <c r="A1" s="1" t="inlineStr">
        <is>
          <t>Ngày</t>
        </is>
      </c>
      <c r="B1" s="1" t="inlineStr">
        <is>
          <t>Lô</t>
        </is>
      </c>
      <c r="C1" s="1" t="inlineStr">
        <is>
          <t>Cách làm (Cũ/AI)</t>
        </is>
      </c>
      <c r="D1" s="1" t="inlineStr">
        <is>
          <t>Số mục xử lý</t>
        </is>
      </c>
      <c r="E1" s="1" t="inlineStr">
        <is>
          <t>Phút thu thập</t>
        </is>
      </c>
      <c r="F1" s="1" t="inlineStr">
        <is>
          <t>Phút xử lý</t>
        </is>
      </c>
      <c r="G1" s="1" t="inlineStr">
        <is>
          <t>Phút kiểm</t>
        </is>
      </c>
      <c r="H1" s="1" t="inlineStr">
        <is>
          <t>Phút sửa</t>
        </is>
      </c>
      <c r="I1" s="1" t="inlineStr">
        <is>
          <t>Lỗi bỏ sót (người kiểm tìm ra)</t>
        </is>
      </c>
      <c r="J1" s="1" t="inlineStr">
        <is>
          <t>Báo nhầm (AI gắn cờ sai)</t>
        </is>
      </c>
      <c r="K1" s="1" t="inlineStr">
        <is>
          <t>Ghi chú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Chỉ tiêu</t>
        </is>
      </c>
      <c r="B1" s="1" t="inlineStr">
        <is>
          <t>Cách cũ</t>
        </is>
      </c>
      <c r="C1" s="1" t="inlineStr">
        <is>
          <t>Có AI</t>
        </is>
      </c>
      <c r="D1" s="1" t="inlineStr">
        <is>
          <t>Thay đổi</t>
        </is>
      </c>
    </row>
    <row r="2">
      <c r="A2" t="inlineStr">
        <is>
          <t>Số mục xử lý</t>
        </is>
      </c>
      <c r="B2">
        <f>SUMIF(Nhat_ky!C:C,"Cũ",Nhat_ky!D:D)</f>
        <v/>
      </c>
      <c r="C2">
        <f>SUMIF(Nhat_ky!C:C,"AI",Nhat_ky!D:D)</f>
        <v/>
      </c>
      <c r="D2" s="2" t="inlineStr"/>
    </row>
    <row r="3">
      <c r="A3" t="inlineStr">
        <is>
          <t>Tổng phút (thu thập + xử lý + kiểm + sửa)</t>
        </is>
      </c>
      <c r="B3">
        <f>SUMIF(Nhat_ky!C:C,"Cũ",Nhat_ky!E:E)+SUMIF(Nhat_ky!C:C,"Cũ",Nhat_ky!F:F)+SUMIF(Nhat_ky!C:C,"Cũ",Nhat_ky!G:G)+SUMIF(Nhat_ky!C:C,"Cũ",Nhat_ky!H:H)</f>
        <v/>
      </c>
      <c r="C3">
        <f>SUMIF(Nhat_ky!C:C,"AI",Nhat_ky!E:E)+SUMIF(Nhat_ky!C:C,"AI",Nhat_ky!F:F)+SUMIF(Nhat_ky!C:C,"AI",Nhat_ky!G:G)+SUMIF(Nhat_ky!C:C,"AI",Nhat_ky!H:H)</f>
        <v/>
      </c>
      <c r="D3" s="2" t="inlineStr"/>
    </row>
    <row r="4">
      <c r="A4" t="inlineStr">
        <is>
          <t>Phút mỗi mục</t>
        </is>
      </c>
      <c r="B4">
        <f>IF(B2=0,"",B3/B2)</f>
        <v/>
      </c>
      <c r="C4">
        <f>IF(C2=0,"",C3/C2)</f>
        <v/>
      </c>
      <c r="D4" s="2">
        <f>IF(OR(B4="",C4=""),"",C4/B4-1)</f>
        <v/>
      </c>
    </row>
    <row r="5">
      <c r="A5" t="inlineStr">
        <is>
          <t>Phút kiểm và sửa mỗi mục</t>
        </is>
      </c>
      <c r="B5">
        <f>IF(B2=0,"",(SUMIF(Nhat_ky!C:C,"Cũ",Nhat_ky!G:G)+SUMIF(Nhat_ky!C:C,"Cũ",Nhat_ky!H:H))/B2)</f>
        <v/>
      </c>
      <c r="C5">
        <f>IF(C2=0,"",(SUMIF(Nhat_ky!C:C,"AI",Nhat_ky!G:G)+SUMIF(Nhat_ky!C:C,"AI",Nhat_ky!H:H))/C2)</f>
        <v/>
      </c>
      <c r="D5" s="2" t="inlineStr"/>
    </row>
    <row r="6">
      <c r="A6" t="inlineStr">
        <is>
          <t>Lỗi bỏ sót trên 100 mục</t>
        </is>
      </c>
      <c r="B6">
        <f>IF(B2=0,"",SUMIF(Nhat_ky!C:C,"Cũ",Nhat_ky!I:I)/B2*100)</f>
        <v/>
      </c>
      <c r="C6">
        <f>IF(C2=0,"",SUMIF(Nhat_ky!C:C,"AI",Nhat_ky!I:I)/C2*100)</f>
        <v/>
      </c>
      <c r="D6" s="2" t="inlineStr"/>
    </row>
    <row r="7">
      <c r="A7" t="inlineStr">
        <is>
          <t>Báo nhầm trên 100 mục</t>
        </is>
      </c>
      <c r="B7" t="inlineStr"/>
      <c r="C7">
        <f>IF(C2=0,"",SUMIF(Nhat_ky!C:C,"AI",Nhat_ky!J:J)/C2*100)</f>
        <v/>
      </c>
      <c r="D7" s="2" t="inlineStr"/>
    </row>
    <row r="8">
      <c r="A8" t="inlineStr">
        <is>
          <t>Đơn giá giờ công (điền)</t>
        </is>
      </c>
      <c r="B8" t="n">
        <v>0</v>
      </c>
      <c r="C8" t="n">
        <v>0</v>
      </c>
      <c r="D8" s="2" t="inlineStr"/>
    </row>
    <row r="9">
      <c r="A9" t="inlineStr">
        <is>
          <t>Phí công cụ trong kỳ thử (điền)</t>
        </is>
      </c>
      <c r="B9" t="n">
        <v>0</v>
      </c>
      <c r="C9" t="n">
        <v>0</v>
      </c>
      <c r="D9" s="2" t="inlineStr"/>
    </row>
    <row r="10">
      <c r="A10" t="inlineStr">
        <is>
          <t>Chi phí mỗi mục</t>
        </is>
      </c>
      <c r="B10">
        <f>IF(B2=0,"",(B3/60*B8+B9)/B2)</f>
        <v/>
      </c>
      <c r="C10">
        <f>IF(C2=0,"",(C3/60*C8+C9)/C2)</f>
        <v/>
      </c>
      <c r="D10" s="2" t="inlineStr"/>
    </row>
    <row r="11">
      <c r="A11" t="inlineStr">
        <is>
          <t>Gợi ý theo ngưỡng (giảm ≥20% phút mỗi mục và lỗi không tăng)</t>
        </is>
      </c>
      <c r="B11" t="inlineStr"/>
      <c r="C11">
        <f>IF(OR(D4="",B6="",C6=""),"Chưa đủ dữ liệu",IF(AND(D4&lt;=-0.2,C6&lt;=B6),"Đạt ngưỡng: người có thẩm quyền quyết tiếp tục","Chưa đạt ngưỡng"))</f>
        <v/>
      </c>
      <c r="D11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52" customWidth="1" min="11" max="11"/>
  </cols>
  <sheetData>
    <row r="1">
      <c r="A1" s="1" t="inlineStr">
        <is>
          <t>Ngày</t>
        </is>
      </c>
      <c r="B1" s="1" t="inlineStr">
        <is>
          <t>Lô</t>
        </is>
      </c>
      <c r="C1" s="1" t="inlineStr">
        <is>
          <t>Cách làm (Cũ/AI)</t>
        </is>
      </c>
      <c r="D1" s="1" t="inlineStr">
        <is>
          <t>Số mục xử lý</t>
        </is>
      </c>
      <c r="E1" s="1" t="inlineStr">
        <is>
          <t>Phút thu thập</t>
        </is>
      </c>
      <c r="F1" s="1" t="inlineStr">
        <is>
          <t>Phút xử lý</t>
        </is>
      </c>
      <c r="G1" s="1" t="inlineStr">
        <is>
          <t>Phút kiểm</t>
        </is>
      </c>
      <c r="H1" s="1" t="inlineStr">
        <is>
          <t>Phút sửa</t>
        </is>
      </c>
      <c r="I1" s="1" t="inlineStr">
        <is>
          <t>Lỗi bỏ sót (người kiểm tìm ra)</t>
        </is>
      </c>
      <c r="J1" s="1" t="inlineStr">
        <is>
          <t>Báo nhầm (AI gắn cờ sai)</t>
        </is>
      </c>
      <c r="K1" s="1" t="inlineStr">
        <is>
          <t>Ghi chú</t>
        </is>
      </c>
    </row>
    <row r="2">
      <c r="A2" s="3" t="inlineStr">
        <is>
          <t>ví dụ</t>
        </is>
      </c>
      <c r="B2" s="3" t="inlineStr">
        <is>
          <t>1</t>
        </is>
      </c>
      <c r="C2" s="3" t="inlineStr">
        <is>
          <t>Cũ</t>
        </is>
      </c>
      <c r="D2" s="3" t="n">
        <v>50</v>
      </c>
      <c r="E2" s="3" t="n">
        <v>20</v>
      </c>
      <c r="F2" s="3" t="n">
        <v>90</v>
      </c>
      <c r="G2" s="3" t="n">
        <v>15</v>
      </c>
      <c r="H2" s="3" t="n">
        <v>10</v>
      </c>
      <c r="I2" s="3" t="n">
        <v>1</v>
      </c>
      <c r="J2" s="3" t="n">
        <v>0</v>
      </c>
      <c r="K2" s="3" t="inlineStr">
        <is>
          <t>SỐ BỊA ĐỂ MINH HỌA CÔNG THỨC, KHÔNG PHẢI KẾT QUẢ THỬ</t>
        </is>
      </c>
    </row>
    <row r="3">
      <c r="A3" s="3" t="inlineStr">
        <is>
          <t>ví dụ</t>
        </is>
      </c>
      <c r="B3" s="3" t="inlineStr">
        <is>
          <t>2</t>
        </is>
      </c>
      <c r="C3" s="3" t="inlineStr">
        <is>
          <t>AI</t>
        </is>
      </c>
      <c r="D3" s="3" t="n">
        <v>50</v>
      </c>
      <c r="E3" s="3" t="n">
        <v>20</v>
      </c>
      <c r="F3" s="3" t="n">
        <v>25</v>
      </c>
      <c r="G3" s="3" t="n">
        <v>40</v>
      </c>
      <c r="H3" s="3" t="n">
        <v>20</v>
      </c>
      <c r="I3" s="3" t="n">
        <v>1</v>
      </c>
      <c r="J3" s="3" t="n">
        <v>6</v>
      </c>
      <c r="K3" s="3" t="inlineStr">
        <is>
          <t>SỐ BỊA ĐỂ MINH HỌA CÔNG THỨC</t>
        </is>
      </c>
    </row>
    <row r="4">
      <c r="A4" s="3" t="inlineStr">
        <is>
          <t>ví dụ</t>
        </is>
      </c>
      <c r="B4" s="3" t="inlineStr">
        <is>
          <t>3</t>
        </is>
      </c>
      <c r="C4" s="3" t="inlineStr">
        <is>
          <t>Cũ</t>
        </is>
      </c>
      <c r="D4" s="3" t="n">
        <v>60</v>
      </c>
      <c r="E4" s="3" t="n">
        <v>25</v>
      </c>
      <c r="F4" s="3" t="n">
        <v>100</v>
      </c>
      <c r="G4" s="3" t="n">
        <v>15</v>
      </c>
      <c r="H4" s="3" t="n">
        <v>10</v>
      </c>
      <c r="I4" s="3" t="n">
        <v>2</v>
      </c>
      <c r="J4" s="3" t="n">
        <v>0</v>
      </c>
      <c r="K4" s="3" t="inlineStr">
        <is>
          <t>SỐ BỊA ĐỂ MINH HỌA CÔNG THỨC</t>
        </is>
      </c>
    </row>
    <row r="5">
      <c r="A5" s="3" t="inlineStr">
        <is>
          <t>ví dụ</t>
        </is>
      </c>
      <c r="B5" s="3" t="inlineStr">
        <is>
          <t>4</t>
        </is>
      </c>
      <c r="C5" s="3" t="inlineStr">
        <is>
          <t>AI</t>
        </is>
      </c>
      <c r="D5" s="3" t="n">
        <v>60</v>
      </c>
      <c r="E5" s="3" t="n">
        <v>25</v>
      </c>
      <c r="F5" s="3" t="n">
        <v>30</v>
      </c>
      <c r="G5" s="3" t="n">
        <v>45</v>
      </c>
      <c r="H5" s="3" t="n">
        <v>25</v>
      </c>
      <c r="I5" s="3" t="n">
        <v>1</v>
      </c>
      <c r="J5" s="3" t="n">
        <v>8</v>
      </c>
      <c r="K5" s="3" t="inlineStr">
        <is>
          <t>SỐ BỊA ĐỂ MINH HỌA CÔNG THỨC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Chỉ tiêu</t>
        </is>
      </c>
      <c r="B1" s="1" t="inlineStr">
        <is>
          <t>Cách cũ</t>
        </is>
      </c>
      <c r="C1" s="1" t="inlineStr">
        <is>
          <t>Có AI</t>
        </is>
      </c>
      <c r="D1" s="1" t="inlineStr">
        <is>
          <t>Thay đổi</t>
        </is>
      </c>
    </row>
    <row r="2">
      <c r="A2" t="inlineStr">
        <is>
          <t>Số mục xử lý</t>
        </is>
      </c>
      <c r="B2">
        <f>SUMIF(Vi_du_cach_dien!C:C,"Cũ",Vi_du_cach_dien!D:D)</f>
        <v/>
      </c>
      <c r="C2">
        <f>SUMIF(Vi_du_cach_dien!C:C,"AI",Vi_du_cach_dien!D:D)</f>
        <v/>
      </c>
      <c r="D2" s="2" t="inlineStr"/>
    </row>
    <row r="3">
      <c r="A3" t="inlineStr">
        <is>
          <t>Tổng phút (thu thập + xử lý + kiểm + sửa)</t>
        </is>
      </c>
      <c r="B3">
        <f>SUMIF(Vi_du_cach_dien!C:C,"Cũ",Vi_du_cach_dien!E:E)+SUMIF(Vi_du_cach_dien!C:C,"Cũ",Vi_du_cach_dien!F:F)+SUMIF(Vi_du_cach_dien!C:C,"Cũ",Vi_du_cach_dien!G:G)+SUMIF(Vi_du_cach_dien!C:C,"Cũ",Vi_du_cach_dien!H:H)</f>
        <v/>
      </c>
      <c r="C3">
        <f>SUMIF(Vi_du_cach_dien!C:C,"AI",Vi_du_cach_dien!E:E)+SUMIF(Vi_du_cach_dien!C:C,"AI",Vi_du_cach_dien!F:F)+SUMIF(Vi_du_cach_dien!C:C,"AI",Vi_du_cach_dien!G:G)+SUMIF(Vi_du_cach_dien!C:C,"AI",Vi_du_cach_dien!H:H)</f>
        <v/>
      </c>
      <c r="D3" s="2" t="inlineStr"/>
    </row>
    <row r="4">
      <c r="A4" t="inlineStr">
        <is>
          <t>Phút mỗi mục</t>
        </is>
      </c>
      <c r="B4">
        <f>IF(B2=0,"",B3/B2)</f>
        <v/>
      </c>
      <c r="C4">
        <f>IF(C2=0,"",C3/C2)</f>
        <v/>
      </c>
      <c r="D4" s="2">
        <f>IF(OR(B4="",C4=""),"",C4/B4-1)</f>
        <v/>
      </c>
    </row>
    <row r="5">
      <c r="A5" t="inlineStr">
        <is>
          <t>Phút kiểm và sửa mỗi mục</t>
        </is>
      </c>
      <c r="B5">
        <f>IF(B2=0,"",(SUMIF(Vi_du_cach_dien!C:C,"Cũ",Vi_du_cach_dien!G:G)+SUMIF(Vi_du_cach_dien!C:C,"Cũ",Vi_du_cach_dien!H:H))/B2)</f>
        <v/>
      </c>
      <c r="C5">
        <f>IF(C2=0,"",(SUMIF(Vi_du_cach_dien!C:C,"AI",Vi_du_cach_dien!G:G)+SUMIF(Vi_du_cach_dien!C:C,"AI",Vi_du_cach_dien!H:H))/C2)</f>
        <v/>
      </c>
      <c r="D5" s="2" t="inlineStr"/>
    </row>
    <row r="6">
      <c r="A6" t="inlineStr">
        <is>
          <t>Lỗi bỏ sót trên 100 mục</t>
        </is>
      </c>
      <c r="B6">
        <f>IF(B2=0,"",SUMIF(Vi_du_cach_dien!C:C,"Cũ",Vi_du_cach_dien!I:I)/B2*100)</f>
        <v/>
      </c>
      <c r="C6">
        <f>IF(C2=0,"",SUMIF(Vi_du_cach_dien!C:C,"AI",Vi_du_cach_dien!I:I)/C2*100)</f>
        <v/>
      </c>
      <c r="D6" s="2" t="inlineStr"/>
    </row>
    <row r="7">
      <c r="A7" t="inlineStr">
        <is>
          <t>Báo nhầm trên 100 mục</t>
        </is>
      </c>
      <c r="B7" t="inlineStr"/>
      <c r="C7">
        <f>IF(C2=0,"",SUMIF(Vi_du_cach_dien!C:C,"AI",Vi_du_cach_dien!J:J)/C2*100)</f>
        <v/>
      </c>
      <c r="D7" s="2" t="inlineStr"/>
    </row>
    <row r="8">
      <c r="A8" t="inlineStr">
        <is>
          <t>Đơn giá giờ công (điền)</t>
        </is>
      </c>
      <c r="B8" t="n">
        <v>0</v>
      </c>
      <c r="C8" t="n">
        <v>0</v>
      </c>
      <c r="D8" s="2" t="inlineStr"/>
    </row>
    <row r="9">
      <c r="A9" t="inlineStr">
        <is>
          <t>Phí công cụ trong kỳ thử (điền)</t>
        </is>
      </c>
      <c r="B9" t="n">
        <v>0</v>
      </c>
      <c r="C9" t="n">
        <v>0</v>
      </c>
      <c r="D9" s="2" t="inlineStr"/>
    </row>
    <row r="10">
      <c r="A10" t="inlineStr">
        <is>
          <t>Chi phí mỗi mục</t>
        </is>
      </c>
      <c r="B10">
        <f>IF(B2=0,"",(B3/60*B8+B9)/B2)</f>
        <v/>
      </c>
      <c r="C10">
        <f>IF(C2=0,"",(C3/60*C8+C9)/C2)</f>
        <v/>
      </c>
      <c r="D10" s="2" t="inlineStr"/>
    </row>
    <row r="11">
      <c r="A11" t="inlineStr">
        <is>
          <t>Gợi ý theo ngưỡng (giảm ≥20% phút mỗi mục và lỗi không tăng)</t>
        </is>
      </c>
      <c r="B11" t="inlineStr"/>
      <c r="C11">
        <f>IF(OR(D4="",B6="",C6=""),"Chưa đủ dữ liệu",IF(AND(D4&lt;=-0.2,C6&lt;=B6),"Đạt ngưỡng: người có thẩm quyền quyết tiếp tục","Chưa đạt ngưỡng"))</f>
        <v/>
      </c>
      <c r="D1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2026-10-05T18:16:49Z</dcterms:created>
  <dcterms:modified xmlns:dcterms="http://purl.org/dc/terms/" xmlns:xsi="http://www.w3.org/2001/XMLSchema-instance" xsi:type="dcterms:W3CDTF">2026-10-05T18:16:49Z</dcterms:modified>
</cp:coreProperties>
</file>