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anh_thu_kenh" sheetId="1" state="visible" r:id="rId1"/>
    <sheet xmlns:r="http://schemas.openxmlformats.org/officeDocument/2006/relationships" name="Chi_ph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3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Kênh</t>
        </is>
      </c>
      <c r="B1" s="1" t="inlineStr">
        <is>
          <t>Số đơn T8</t>
        </is>
      </c>
      <c r="C1" s="1" t="inlineStr">
        <is>
          <t>Giá trị đơn bình quân T8</t>
        </is>
      </c>
      <c r="D1" s="1" t="inlineStr">
        <is>
          <t>Số đơn T9</t>
        </is>
      </c>
      <c r="E1" s="1" t="inlineStr">
        <is>
          <t>Giá trị đơn bình quân T9</t>
        </is>
      </c>
      <c r="F1" s="1" t="inlineStr">
        <is>
          <t>Doanh thu T8</t>
        </is>
      </c>
      <c r="G1" s="1" t="inlineStr">
        <is>
          <t>Doanh thu T9</t>
        </is>
      </c>
      <c r="H1" s="1" t="inlineStr">
        <is>
          <t>Chênh lệch</t>
        </is>
      </c>
      <c r="I1" s="1" t="inlineStr">
        <is>
          <t>Do số đơn</t>
        </is>
      </c>
      <c r="J1" s="1" t="inlineStr">
        <is>
          <t>Do giá trị đơn</t>
        </is>
      </c>
      <c r="K1" s="1" t="inlineStr">
        <is>
          <t>Kiểm tách</t>
        </is>
      </c>
    </row>
    <row r="2">
      <c r="A2" t="inlineStr">
        <is>
          <t>Cửa hàng</t>
        </is>
      </c>
      <c r="B2" s="2" t="n">
        <v>1240</v>
      </c>
      <c r="C2" s="2" t="n">
        <v>185000</v>
      </c>
      <c r="D2" s="2" t="n">
        <v>1180</v>
      </c>
      <c r="E2" s="2" t="n">
        <v>192000</v>
      </c>
      <c r="F2" s="2">
        <f>B2*C2</f>
        <v/>
      </c>
      <c r="G2" s="2">
        <f>D2*E2</f>
        <v/>
      </c>
      <c r="H2" s="2">
        <f>G2-F2</f>
        <v/>
      </c>
      <c r="I2" s="2">
        <f>(D2-B2)*C2</f>
        <v/>
      </c>
      <c r="J2" s="2">
        <f>(E2-C2)*D2</f>
        <v/>
      </c>
      <c r="K2">
        <f>IF(I2+J2=H2,"Khớp","Lệch")</f>
        <v/>
      </c>
    </row>
    <row r="3">
      <c r="A3" t="inlineStr">
        <is>
          <t>Bán trên sàn</t>
        </is>
      </c>
      <c r="B3" s="2" t="n">
        <v>860</v>
      </c>
      <c r="C3" s="2" t="n">
        <v>210000</v>
      </c>
      <c r="D3" s="2" t="n">
        <v>1320</v>
      </c>
      <c r="E3" s="2" t="n">
        <v>198000</v>
      </c>
      <c r="F3" s="2">
        <f>B3*C3</f>
        <v/>
      </c>
      <c r="G3" s="2">
        <f>D3*E3</f>
        <v/>
      </c>
      <c r="H3" s="2">
        <f>G3-F3</f>
        <v/>
      </c>
      <c r="I3" s="2">
        <f>(D3-B3)*C3</f>
        <v/>
      </c>
      <c r="J3" s="2">
        <f>(E3-C3)*D3</f>
        <v/>
      </c>
      <c r="K3">
        <f>IF(I3+J3=H3,"Khớp","Lệch")</f>
        <v/>
      </c>
    </row>
    <row r="4">
      <c r="A4" t="inlineStr">
        <is>
          <t>Cộng</t>
        </is>
      </c>
      <c r="B4" s="2" t="inlineStr"/>
      <c r="C4" s="2" t="inlineStr"/>
      <c r="D4" s="2" t="inlineStr"/>
      <c r="E4" s="2" t="inlineStr"/>
      <c r="F4" s="2">
        <f>SUM(F2:F3)</f>
        <v/>
      </c>
      <c r="G4" s="2">
        <f>SUM(G2:G3)</f>
        <v/>
      </c>
      <c r="H4" s="2">
        <f>SUM(H2:H3)</f>
        <v/>
      </c>
      <c r="I4" s="2">
        <f>SUM(I2:I3)</f>
        <v/>
      </c>
      <c r="J4" s="2">
        <f>SUM(J2:J3)</f>
        <v/>
      </c>
      <c r="K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Khoản</t>
        </is>
      </c>
      <c r="B1" s="1" t="inlineStr">
        <is>
          <t>Tháng 8</t>
        </is>
      </c>
      <c r="C1" s="1" t="inlineStr">
        <is>
          <t>Tháng 9</t>
        </is>
      </c>
      <c r="D1" s="1" t="inlineStr">
        <is>
          <t>Chênh lệch</t>
        </is>
      </c>
      <c r="E1" s="1" t="inlineStr">
        <is>
          <t>Tỷ lệ thay đổi</t>
        </is>
      </c>
    </row>
    <row r="2">
      <c r="A2" t="inlineStr">
        <is>
          <t>Giá vốn hàng bán</t>
        </is>
      </c>
      <c r="B2" s="2" t="n">
        <v>245000000</v>
      </c>
      <c r="C2" s="2" t="n">
        <v>281000000</v>
      </c>
      <c r="D2" s="2">
        <f>C2-B2</f>
        <v/>
      </c>
      <c r="E2" s="3">
        <f>IF(B2=0,"",D2/B2)</f>
        <v/>
      </c>
    </row>
    <row r="3">
      <c r="A3" t="inlineStr">
        <is>
          <t>Phí sàn (phí cố định, thanh toán, dịch vụ)</t>
        </is>
      </c>
      <c r="B3" s="2" t="n">
        <v>21700000</v>
      </c>
      <c r="C3" s="2" t="n">
        <v>31400000</v>
      </c>
      <c r="D3" s="2">
        <f>C3-B3</f>
        <v/>
      </c>
      <c r="E3" s="3">
        <f>IF(B3=0,"",D3/B3)</f>
        <v/>
      </c>
    </row>
    <row r="4">
      <c r="A4" t="inlineStr">
        <is>
          <t>Quảng cáo trên sàn</t>
        </is>
      </c>
      <c r="B4" s="2" t="n">
        <v>8000000</v>
      </c>
      <c r="C4" s="2" t="n">
        <v>19500000</v>
      </c>
      <c r="D4" s="2">
        <f>C4-B4</f>
        <v/>
      </c>
      <c r="E4" s="3">
        <f>IF(B4=0,"",D4/B4)</f>
        <v/>
      </c>
    </row>
    <row r="5">
      <c r="A5" t="inlineStr">
        <is>
          <t>Lương nhân viên</t>
        </is>
      </c>
      <c r="B5" s="2" t="n">
        <v>62000000</v>
      </c>
      <c r="C5" s="2" t="n">
        <v>62000000</v>
      </c>
      <c r="D5" s="2">
        <f>C5-B5</f>
        <v/>
      </c>
      <c r="E5" s="3">
        <f>IF(B5=0,"",D5/B5)</f>
        <v/>
      </c>
    </row>
    <row r="6">
      <c r="A6" t="inlineStr">
        <is>
          <t>Thuê mặt bằng</t>
        </is>
      </c>
      <c r="B6" s="2" t="n">
        <v>25000000</v>
      </c>
      <c r="C6" s="2" t="n">
        <v>25000000</v>
      </c>
      <c r="D6" s="2">
        <f>C6-B6</f>
        <v/>
      </c>
      <c r="E6" s="3">
        <f>IF(B6=0,"",D6/B6)</f>
        <v/>
      </c>
    </row>
    <row r="7">
      <c r="A7" t="inlineStr">
        <is>
          <t>Cộng chi phí</t>
        </is>
      </c>
      <c r="B7" s="2">
        <f>SUM(B2:B6)</f>
        <v/>
      </c>
      <c r="C7" s="2">
        <f>SUM(C2:C6)</f>
        <v/>
      </c>
      <c r="D7" s="2">
        <f>C7-B7</f>
        <v/>
      </c>
      <c r="E7" s="3">
        <f>D7/B7</f>
        <v/>
      </c>
    </row>
    <row r="8">
      <c r="A8" t="inlineStr">
        <is>
          <t>Doanh thu</t>
        </is>
      </c>
      <c r="B8" s="2">
        <f>Doanh_thu_kenh!F4</f>
        <v/>
      </c>
      <c r="C8" s="2">
        <f>Doanh_thu_kenh!G4</f>
        <v/>
      </c>
      <c r="D8" s="2">
        <f>C8-B8</f>
        <v/>
      </c>
      <c r="E8" s="3">
        <f>D8/B8</f>
        <v/>
      </c>
    </row>
    <row r="9">
      <c r="A9" t="inlineStr">
        <is>
          <t>Doanh thu trừ chi phí trên</t>
        </is>
      </c>
      <c r="B9" s="2">
        <f>B8-B7</f>
        <v/>
      </c>
      <c r="C9" s="2">
        <f>C8-C7</f>
        <v/>
      </c>
      <c r="D9" s="2">
        <f>C9-B9</f>
        <v/>
      </c>
      <c r="E9" s="3" t="inlineStr"/>
    </row>
    <row r="11">
      <c r="A11" t="inlineStr">
        <is>
          <t>Dữ liệu giả lập của AI Thạo Việc. "Doanh thu trừ chi phí trên" không phải lợi nhuận kế toán: chưa gồm mọi chi phí, thuế và điều chỉnh.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2026-10-05T17:26:34Z</dcterms:created>
  <dcterms:modified xmlns:dcterms="http://purl.org/dc/terms/" xmlns:xsi="http://www.w3.org/2001/XMLSchema-instance" xsi:type="dcterms:W3CDTF">2026-10-05T17:26:34Z</dcterms:modified>
</cp:coreProperties>
</file>